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970" windowHeight="6120"/>
  </bookViews>
  <sheets>
    <sheet name="ОТЧЕТ 2016" sheetId="1" r:id="rId1"/>
  </sheets>
  <definedNames>
    <definedName name="_xlnm.Print_Area" localSheetId="0">'ОТЧЕТ 2016'!$A$1:$D$44</definedName>
    <definedName name="_xlnm.Print_Titles" localSheetId="0">'ОТЧЕТ 2016'!$6:$6</definedName>
  </definedNames>
  <calcPr calcId="152511"/>
</workbook>
</file>

<file path=xl/calcChain.xml><?xml version="1.0" encoding="utf-8"?>
<calcChain xmlns="http://schemas.openxmlformats.org/spreadsheetml/2006/main">
  <c r="D10" i="1" l="1"/>
  <c r="C10" i="1"/>
  <c r="D23" i="1"/>
  <c r="C17" i="1"/>
  <c r="D22" i="1"/>
  <c r="D21" i="1"/>
  <c r="D17" i="1" l="1"/>
  <c r="D31" i="1" l="1"/>
  <c r="D38" i="1"/>
  <c r="D35" i="1" l="1"/>
  <c r="D34" i="1" s="1"/>
  <c r="C35" i="1"/>
  <c r="C34" i="1" s="1"/>
  <c r="C23" i="1"/>
  <c r="C16" i="1" s="1"/>
  <c r="C15" i="1" s="1"/>
  <c r="D16" i="1" l="1"/>
  <c r="D15" i="1" s="1"/>
  <c r="D33" i="1" s="1"/>
  <c r="C33" i="1"/>
</calcChain>
</file>

<file path=xl/sharedStrings.xml><?xml version="1.0" encoding="utf-8"?>
<sst xmlns="http://schemas.openxmlformats.org/spreadsheetml/2006/main" count="65" uniqueCount="60">
  <si>
    <t>№ ПО РЕД</t>
  </si>
  <si>
    <t>ВИД РАЗХОД</t>
  </si>
  <si>
    <t>Изготвил:</t>
  </si>
  <si>
    <t>1.2.</t>
  </si>
  <si>
    <t>1.1.</t>
  </si>
  <si>
    <t>2.1.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</si>
  <si>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</si>
  <si>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</si>
  <si>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</si>
  <si>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</si>
  <si>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</si>
  <si>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</si>
  <si>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</si>
  <si>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</si>
  <si>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</si>
  <si>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</si>
  <si>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</si>
  <si>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</si>
  <si>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</si>
  <si>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</si>
  <si>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</si>
  <si>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</si>
  <si>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</si>
  <si>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</si>
  <si>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</si>
  <si>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</si>
  <si>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</si>
  <si>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</si>
  <si>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</si>
  <si>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</si>
  <si>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, съгл. чл. 198в, ал. 13 от ЗВ</t>
  </si>
  <si>
    <t>Дарения от физически или юридически лица, както и от международни финансови институции, фондове и програми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</si>
  <si>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</si>
  <si>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</si>
  <si>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</si>
  <si>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НА АСОЦИАЦИЯ ПО В И К НА ОБОСОБЕНАТА ТЕРИТОРИЯ - ДОБРИЧ</t>
  </si>
  <si>
    <t>ЗА 2016 ГОДИНА</t>
  </si>
  <si>
    <t>ОБЩО СРЕДСТВА ЗА 2016 ГОДИНА НЕОБХОДИМИ КАТО БЮДЖЕТНО САЛДО (+/-)        (І. - ІІ.)</t>
  </si>
  <si>
    <r>
      <t xml:space="preserve">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УТВЪРДИЛ:</t>
    </r>
  </si>
  <si>
    <t xml:space="preserve">                                                                                                                              ДЕТЕЛИНА НИКОЛОВА</t>
  </si>
  <si>
    <t>ГОДИШЕН БЮДЖЕТ  В ЛЕВА</t>
  </si>
  <si>
    <t>ГОДИШЕН ОТЧЕТ            В ЛЕВА</t>
  </si>
  <si>
    <t>Финансиране на текущата дейност от държавата - средства осигурени от бюджета на МРРБ, съгл. чл. 198в, ал. 13 от ЗВ</t>
  </si>
  <si>
    <t>Други приходи, вкл. и предвидени в нормативни актове/банкови лихви/</t>
  </si>
  <si>
    <t xml:space="preserve"> Капиталови разходи</t>
  </si>
  <si>
    <t>Придобиване на дълготрайни активи и основен ремонт</t>
  </si>
  <si>
    <t>Дата на изготвяне на документа:</t>
  </si>
  <si>
    <t>2.</t>
  </si>
  <si>
    <t>Касови наличности – нето (+/-)</t>
  </si>
  <si>
    <t>остатък в касата в  левове от предходния период (+)</t>
  </si>
  <si>
    <t>2.2.</t>
  </si>
  <si>
    <t>наличност в касата в левове в края на периода (-)</t>
  </si>
  <si>
    <t>31.12.2016г.</t>
  </si>
  <si>
    <t xml:space="preserve">   - платине през 2016 г. заплати, данъци и осигурителни вноски за сметка на работодателя и работникаот 2015 г.</t>
  </si>
  <si>
    <t xml:space="preserve">   - дължими заплати, данъци и осигурителни вноски за сметка на работодателя и работника, дължими през 2017 г.</t>
  </si>
  <si>
    <t xml:space="preserve">   - задължения към доставчик от 2015 г., платени през 2016 г.</t>
  </si>
  <si>
    <t>ОТЧЕТ ЗА ИЗПЪЛНЕНИЕ НА БЮДЖЕТ</t>
  </si>
  <si>
    <t>Обслужвана от  "Водоснабдяване и Канализация Добрич" АД-гр. ДОБРИЧ</t>
  </si>
  <si>
    <t>Мими Атанасова- финансов експерт</t>
  </si>
  <si>
    <t xml:space="preserve">                                                                                                                                                                                                ПРЕДСЕДАТЕЛ НА АВиК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</si>
</sst>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лв&quot;"/>
    <numFmt numFmtId="166" formatCode="#,##0.00\ &quot;лв.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Hebar"/>
      <charset val="204"/>
    </font>
    <font>
      <i/>
      <sz val="11"/>
      <name val="Times New Roman CY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6" fillId="0" borderId="0" xfId="0" applyFont="1"/>
    <xf numFmtId="3" fontId="7" fillId="0" borderId="0" xfId="0" applyNumberFormat="1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5" fontId="10" fillId="0" borderId="6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0" fontId="14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right"/>
    </xf>
    <xf numFmtId="166" fontId="14" fillId="0" borderId="6" xfId="0" applyNumberFormat="1" applyFont="1" applyBorder="1" applyAlignment="1">
      <alignment horizontal="right"/>
    </xf>
    <xf numFmtId="14" fontId="14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16" fillId="0" borderId="1" xfId="0" applyNumberFormat="1" applyFont="1" applyBorder="1" applyAlignment="1">
      <alignment horizontal="right"/>
    </xf>
    <xf numFmtId="165" fontId="16" fillId="0" borderId="6" xfId="0" applyNumberFormat="1" applyFont="1" applyBorder="1" applyAlignment="1">
      <alignment horizontal="right"/>
    </xf>
    <xf numFmtId="165" fontId="14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/>
    </xf>
    <xf numFmtId="166" fontId="13" fillId="0" borderId="1" xfId="0" applyNumberFormat="1" applyFont="1" applyBorder="1" applyAlignment="1">
      <alignment horizontal="right"/>
    </xf>
    <xf numFmtId="166" fontId="13" fillId="0" borderId="6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166" fontId="1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/>
    <xf numFmtId="9" fontId="6" fillId="0" borderId="0" xfId="0" applyNumberFormat="1" applyFont="1" applyBorder="1"/>
    <xf numFmtId="2" fontId="17" fillId="0" borderId="0" xfId="0" applyNumberFormat="1" applyFont="1" applyBorder="1"/>
    <xf numFmtId="0" fontId="0" fillId="0" borderId="0" xfId="0" applyFont="1" applyFill="1" applyBorder="1" applyAlignment="1">
      <alignment vertical="center"/>
    </xf>
    <xf numFmtId="165" fontId="18" fillId="0" borderId="6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166" fontId="13" fillId="0" borderId="6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 wrapText="1"/>
    </xf>
    <xf numFmtId="166" fontId="13" fillId="0" borderId="8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</cellXfs>
  <cellStyles count="3">
    <cellStyle name="Normal" xfId="0" builtinId="0"/>
    <cellStyle name="Normal 2" xfId="2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zoomScale="82" zoomScaleNormal="90" zoomScaleSheetLayoutView="82" workbookViewId="0">
      <selection activeCell="O28" sqref="O28"/>
    </sheetView>
  </sheetViews>
  <sheetFormatPr defaultRowHeight="15"/>
  <cols>
    <col min="1" max="1" width="6.140625" style="1" customWidth="1"/>
    <col min="2" max="2" width="118.5703125" style="1" customWidth="1"/>
    <col min="3" max="3" width="19.7109375" style="1" customWidth="1"/>
    <col min="4" max="4" width="21.5703125" style="1" customWidth="1"/>
    <col min="5" max="5" width="13.5703125" style="1" customWidth="1"/>
    <col min="6" max="16384" width="9.140625" style="1"/>
  </cols>
  <sheetData>
    <row r="1" spans="1:4">
      <c r="A1"/>
      <c r="B1" t="s">
        <v>38</v>
      </c>
      <c r="C1"/>
      <c r="D1"/>
    </row>
    <row r="2" spans="1:4" ht="15" customHeight="1">
      <c r="A2" s="4"/>
      <c r="B2" s="63" t="s">
        <v>39</v>
      </c>
      <c r="C2" s="63"/>
      <c r="D2" s="63"/>
    </row>
    <row r="3" spans="1:4">
      <c r="A3" s="4"/>
      <c r="B3" s="63" t="s">
        <v>59</v>
      </c>
      <c r="C3" s="63"/>
      <c r="D3" s="63"/>
    </row>
    <row r="4" spans="1:4">
      <c r="A4" s="4"/>
      <c r="B4" s="5"/>
      <c r="C4" s="5"/>
      <c r="D4" s="5"/>
    </row>
    <row r="5" spans="1:4">
      <c r="A5" s="61" t="s">
        <v>56</v>
      </c>
      <c r="B5" s="61"/>
      <c r="C5" s="61"/>
      <c r="D5" s="61"/>
    </row>
    <row r="6" spans="1:4">
      <c r="A6" s="61" t="s">
        <v>36</v>
      </c>
      <c r="B6" s="61"/>
      <c r="C6" s="61"/>
      <c r="D6" s="61"/>
    </row>
    <row r="7" spans="1:4">
      <c r="A7" s="61" t="s">
        <v>35</v>
      </c>
      <c r="B7" s="61"/>
      <c r="C7" s="61"/>
      <c r="D7" s="61"/>
    </row>
    <row r="8" spans="1:4" ht="15.75" thickBot="1">
      <c r="A8" s="62" t="s">
        <v>57</v>
      </c>
      <c r="B8" s="62"/>
      <c r="C8" s="62"/>
      <c r="D8" s="62"/>
    </row>
    <row r="9" spans="1:4" ht="25.5">
      <c r="A9" s="6" t="s">
        <v>0</v>
      </c>
      <c r="B9" s="7" t="s">
        <v>1</v>
      </c>
      <c r="C9" s="7" t="s">
        <v>40</v>
      </c>
      <c r="D9" s="8" t="s">
        <v>41</v>
      </c>
    </row>
    <row r="10" spans="1:4" ht="18.75">
      <c r="A10" s="9" t="s">
        <v>11</v>
      </c>
      <c r="B10" s="10" t="s">
        <v>13</v>
      </c>
      <c r="C10" s="11">
        <f>C11+C12+C13+C14</f>
        <v>42859</v>
      </c>
      <c r="D10" s="12">
        <f>D11+D12+D13+D14</f>
        <v>42857.130000000005</v>
      </c>
    </row>
    <row r="11" spans="1:4" ht="17.25" customHeight="1">
      <c r="A11" s="13" t="s">
        <v>14</v>
      </c>
      <c r="B11" s="14" t="s">
        <v>42</v>
      </c>
      <c r="C11" s="15">
        <v>15000</v>
      </c>
      <c r="D11" s="16">
        <v>15000</v>
      </c>
    </row>
    <row r="12" spans="1:4" ht="37.5" customHeight="1">
      <c r="A12" s="13" t="s">
        <v>10</v>
      </c>
      <c r="B12" s="14" t="s">
        <v>30</v>
      </c>
      <c r="C12" s="15">
        <v>27859</v>
      </c>
      <c r="D12" s="16">
        <v>27857.05</v>
      </c>
    </row>
    <row r="13" spans="1:4" ht="15.75">
      <c r="A13" s="13" t="s">
        <v>15</v>
      </c>
      <c r="B13" s="14" t="s">
        <v>31</v>
      </c>
      <c r="C13" s="15">
        <v>0</v>
      </c>
      <c r="D13" s="16">
        <v>0</v>
      </c>
    </row>
    <row r="14" spans="1:4" ht="15" customHeight="1">
      <c r="A14" s="13" t="s">
        <v>16</v>
      </c>
      <c r="B14" s="14" t="s">
        <v>43</v>
      </c>
      <c r="C14" s="15">
        <v>0</v>
      </c>
      <c r="D14" s="16">
        <v>0.08</v>
      </c>
    </row>
    <row r="15" spans="1:4" ht="18.75">
      <c r="A15" s="9" t="s">
        <v>6</v>
      </c>
      <c r="B15" s="10" t="s">
        <v>7</v>
      </c>
      <c r="C15" s="11">
        <f>C16</f>
        <v>66526</v>
      </c>
      <c r="D15" s="12">
        <f>D16+D31</f>
        <v>43483.719999999994</v>
      </c>
    </row>
    <row r="16" spans="1:4" ht="15.75">
      <c r="A16" s="17" t="s">
        <v>8</v>
      </c>
      <c r="B16" s="18" t="s">
        <v>9</v>
      </c>
      <c r="C16" s="19">
        <f>C17+C23</f>
        <v>66526</v>
      </c>
      <c r="D16" s="20">
        <f>D17+D23</f>
        <v>43044.479999999996</v>
      </c>
    </row>
    <row r="17" spans="1:5" ht="15.75">
      <c r="A17" s="17" t="s">
        <v>4</v>
      </c>
      <c r="B17" s="18" t="s">
        <v>12</v>
      </c>
      <c r="C17" s="21">
        <f>C18+C19+C20+C21+C22</f>
        <v>50926</v>
      </c>
      <c r="D17" s="21">
        <f>D18+D19+D20+D21+D22</f>
        <v>37968.769999999997</v>
      </c>
    </row>
    <row r="18" spans="1:5" ht="16.5" customHeight="1">
      <c r="A18" s="23"/>
      <c r="B18" s="24" t="s">
        <v>32</v>
      </c>
      <c r="C18" s="25">
        <v>34670</v>
      </c>
      <c r="D18" s="26">
        <v>34207.39</v>
      </c>
    </row>
    <row r="19" spans="1:5" ht="16.5" customHeight="1">
      <c r="A19" s="27"/>
      <c r="B19" s="24" t="s">
        <v>33</v>
      </c>
      <c r="C19" s="25">
        <v>9000</v>
      </c>
      <c r="D19" s="26">
        <v>0</v>
      </c>
    </row>
    <row r="20" spans="1:5" ht="16.5" customHeight="1">
      <c r="A20" s="27"/>
      <c r="B20" s="28" t="s">
        <v>24</v>
      </c>
      <c r="C20" s="25">
        <v>7256</v>
      </c>
      <c r="D20" s="26">
        <v>6196.43</v>
      </c>
    </row>
    <row r="21" spans="1:5" ht="16.5" customHeight="1">
      <c r="A21" s="27"/>
      <c r="B21" s="24" t="s">
        <v>53</v>
      </c>
      <c r="C21" s="25">
        <v>0</v>
      </c>
      <c r="D21" s="26">
        <f>671.33+263.95+74.59+154.15+42.82+68.51</f>
        <v>1275.3499999999999</v>
      </c>
    </row>
    <row r="22" spans="1:5" ht="16.5" customHeight="1">
      <c r="A22" s="27"/>
      <c r="B22" s="24" t="s">
        <v>54</v>
      </c>
      <c r="C22" s="25">
        <v>0</v>
      </c>
      <c r="D22" s="26">
        <f>-(2609.94+88.61+188.17+477.09+132.63+213.96)</f>
        <v>-3710.4000000000005</v>
      </c>
    </row>
    <row r="23" spans="1:5" ht="15.75">
      <c r="A23" s="17" t="s">
        <v>3</v>
      </c>
      <c r="B23" s="29" t="s">
        <v>18</v>
      </c>
      <c r="C23" s="30">
        <f>C24+C25+C26+C27+C28+C29</f>
        <v>15600</v>
      </c>
      <c r="D23" s="31">
        <f>D24+D25+D26+D27+D28+D29+D30</f>
        <v>5075.71</v>
      </c>
    </row>
    <row r="24" spans="1:5">
      <c r="A24" s="23"/>
      <c r="B24" s="2" t="s">
        <v>19</v>
      </c>
      <c r="C24" s="25">
        <v>1000</v>
      </c>
      <c r="D24" s="32">
        <v>1180.74</v>
      </c>
      <c r="E24" s="59"/>
    </row>
    <row r="25" spans="1:5">
      <c r="A25" s="23"/>
      <c r="B25" s="2" t="s">
        <v>20</v>
      </c>
      <c r="C25" s="25">
        <v>4000</v>
      </c>
      <c r="D25" s="32">
        <v>1073.68</v>
      </c>
      <c r="E25" s="59"/>
    </row>
    <row r="26" spans="1:5">
      <c r="A26" s="23"/>
      <c r="B26" s="3" t="s">
        <v>21</v>
      </c>
      <c r="C26" s="25">
        <v>5200</v>
      </c>
      <c r="D26" s="32">
        <v>1251.97</v>
      </c>
      <c r="E26" s="60"/>
    </row>
    <row r="27" spans="1:5">
      <c r="A27" s="23"/>
      <c r="B27" s="2" t="s">
        <v>22</v>
      </c>
      <c r="C27" s="25">
        <v>2500</v>
      </c>
      <c r="D27" s="32">
        <v>1188.2</v>
      </c>
      <c r="E27" s="58"/>
    </row>
    <row r="28" spans="1:5">
      <c r="A28" s="23"/>
      <c r="B28" s="3" t="s">
        <v>34</v>
      </c>
      <c r="C28" s="25">
        <v>200</v>
      </c>
      <c r="D28" s="32">
        <v>71.69</v>
      </c>
      <c r="E28" s="58"/>
    </row>
    <row r="29" spans="1:5">
      <c r="A29" s="23"/>
      <c r="B29" s="2" t="s">
        <v>23</v>
      </c>
      <c r="C29" s="25">
        <v>2700</v>
      </c>
      <c r="D29" s="32">
        <v>171.33</v>
      </c>
      <c r="E29" s="58"/>
    </row>
    <row r="30" spans="1:5">
      <c r="A30" s="23"/>
      <c r="B30" s="2" t="s">
        <v>55</v>
      </c>
      <c r="C30" s="25">
        <v>0</v>
      </c>
      <c r="D30" s="32">
        <v>138.1</v>
      </c>
    </row>
    <row r="31" spans="1:5" ht="16.5">
      <c r="A31" s="17" t="s">
        <v>10</v>
      </c>
      <c r="B31" s="33" t="s">
        <v>44</v>
      </c>
      <c r="C31" s="19">
        <v>0</v>
      </c>
      <c r="D31" s="47">
        <f>D32</f>
        <v>439.24</v>
      </c>
    </row>
    <row r="32" spans="1:5" ht="16.5" customHeight="1">
      <c r="A32" s="17" t="s">
        <v>5</v>
      </c>
      <c r="B32" s="33" t="s">
        <v>45</v>
      </c>
      <c r="C32" s="21">
        <v>0</v>
      </c>
      <c r="D32" s="22">
        <v>439.24</v>
      </c>
    </row>
    <row r="33" spans="1:5" ht="18.75">
      <c r="A33" s="34" t="s">
        <v>28</v>
      </c>
      <c r="B33" s="10" t="s">
        <v>37</v>
      </c>
      <c r="C33" s="11">
        <f>C10-C15</f>
        <v>-23667</v>
      </c>
      <c r="D33" s="12">
        <f>D10-D15</f>
        <v>-626.58999999998923</v>
      </c>
    </row>
    <row r="34" spans="1:5" ht="18.75">
      <c r="A34" s="34" t="s">
        <v>17</v>
      </c>
      <c r="B34" s="10" t="s">
        <v>25</v>
      </c>
      <c r="C34" s="11">
        <f>C35</f>
        <v>23667</v>
      </c>
      <c r="D34" s="12">
        <f>D35+D38</f>
        <v>626.58999999999799</v>
      </c>
      <c r="E34" s="57"/>
    </row>
    <row r="35" spans="1:5" ht="15.75">
      <c r="A35" s="17" t="s">
        <v>14</v>
      </c>
      <c r="B35" s="18" t="s">
        <v>26</v>
      </c>
      <c r="C35" s="19">
        <f>C36+C37</f>
        <v>23667</v>
      </c>
      <c r="D35" s="20">
        <f>D36+D37</f>
        <v>695.48999999999796</v>
      </c>
    </row>
    <row r="36" spans="1:5" ht="15.75">
      <c r="A36" s="17" t="s">
        <v>4</v>
      </c>
      <c r="B36" s="18" t="s">
        <v>29</v>
      </c>
      <c r="C36" s="35">
        <v>25174</v>
      </c>
      <c r="D36" s="36">
        <v>25173.89</v>
      </c>
    </row>
    <row r="37" spans="1:5" ht="15.75">
      <c r="A37" s="17" t="s">
        <v>3</v>
      </c>
      <c r="B37" s="18" t="s">
        <v>27</v>
      </c>
      <c r="C37" s="35">
        <v>-1507</v>
      </c>
      <c r="D37" s="36">
        <v>-24478.400000000001</v>
      </c>
    </row>
    <row r="38" spans="1:5" ht="16.5">
      <c r="A38" s="55" t="s">
        <v>47</v>
      </c>
      <c r="B38" s="54" t="s">
        <v>48</v>
      </c>
      <c r="C38" s="48">
        <v>0</v>
      </c>
      <c r="D38" s="47">
        <f>D39+D40</f>
        <v>-68.900000000000006</v>
      </c>
      <c r="E38" s="39"/>
    </row>
    <row r="39" spans="1:5" ht="15.75">
      <c r="A39" s="56" t="s">
        <v>5</v>
      </c>
      <c r="B39" s="54" t="s">
        <v>49</v>
      </c>
      <c r="C39" s="48">
        <v>0</v>
      </c>
      <c r="D39" s="49">
        <v>0</v>
      </c>
      <c r="E39" s="39"/>
    </row>
    <row r="40" spans="1:5" ht="16.5" thickBot="1">
      <c r="A40" s="50" t="s">
        <v>50</v>
      </c>
      <c r="B40" s="51" t="s">
        <v>51</v>
      </c>
      <c r="C40" s="52">
        <v>0</v>
      </c>
      <c r="D40" s="53">
        <v>-68.900000000000006</v>
      </c>
    </row>
    <row r="41" spans="1:5" ht="6.75" customHeight="1">
      <c r="A41" s="37"/>
      <c r="B41" s="38"/>
      <c r="C41" s="39"/>
      <c r="D41" s="39"/>
    </row>
    <row r="42" spans="1:5" ht="15.75">
      <c r="A42" s="37"/>
      <c r="B42" s="40"/>
      <c r="C42" s="40" t="s">
        <v>46</v>
      </c>
      <c r="D42" s="41" t="s">
        <v>52</v>
      </c>
    </row>
    <row r="43" spans="1:5" ht="19.5">
      <c r="A43" s="42"/>
      <c r="B43" s="43" t="s">
        <v>2</v>
      </c>
      <c r="C43" s="44"/>
      <c r="D43" s="45"/>
    </row>
    <row r="44" spans="1:5">
      <c r="A44" s="42"/>
      <c r="B44" s="46" t="s">
        <v>58</v>
      </c>
      <c r="C44" s="40"/>
      <c r="D44" s="41"/>
    </row>
    <row r="45" spans="1:5">
      <c r="A45"/>
      <c r="B45"/>
      <c r="C45"/>
      <c r="D45"/>
    </row>
  </sheetData>
  <mergeCells count="6">
    <mergeCell ref="A5:D5"/>
    <mergeCell ref="A6:D6"/>
    <mergeCell ref="A7:D7"/>
    <mergeCell ref="A8:D8"/>
    <mergeCell ref="B2:D2"/>
    <mergeCell ref="B3:D3"/>
  </mergeCells>
  <pageMargins left="0.51181102362204722" right="0.31496062992125984" top="0.78740157480314965" bottom="0.35433070866141736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ОТЧЕТ 2016</vt:lpstr>
      <vt:lpstr>'ОТЧЕТ 2016'!Print_Area</vt:lpstr>
      <vt:lpstr>'ОТЧЕТ 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2017-02-10T14:44:57Z</dcterms:modified>
</cp:coreProperties>
</file>